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D6FC0136-7484-4F23-8B9D-FD58D3E64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D35" i="4" l="1"/>
  <c r="D34" i="4"/>
  <c r="D33" i="4"/>
  <c r="D32" i="4"/>
  <c r="F31" i="4"/>
  <c r="F40" i="4" s="1"/>
  <c r="E31" i="4"/>
  <c r="E40" i="4" s="1"/>
  <c r="G37" i="4"/>
  <c r="D38" i="4"/>
  <c r="D37" i="4" s="1"/>
  <c r="F37" i="4"/>
  <c r="E37" i="4"/>
  <c r="G38" i="4"/>
  <c r="G34" i="4"/>
  <c r="G33" i="4"/>
  <c r="G32" i="4"/>
  <c r="G29" i="4"/>
  <c r="G28" i="4"/>
  <c r="G27" i="4"/>
  <c r="G26" i="4"/>
  <c r="G25" i="4"/>
  <c r="G24" i="4"/>
  <c r="G23" i="4"/>
  <c r="G22" i="4"/>
  <c r="G21" i="4" s="1"/>
  <c r="D29" i="4"/>
  <c r="D28" i="4"/>
  <c r="D27" i="4"/>
  <c r="D26" i="4"/>
  <c r="D25" i="4"/>
  <c r="D24" i="4"/>
  <c r="D23" i="4"/>
  <c r="D22" i="4"/>
  <c r="D21" i="4" s="1"/>
  <c r="F21" i="4"/>
  <c r="E21" i="4"/>
  <c r="C37" i="4"/>
  <c r="C31" i="4"/>
  <c r="C21" i="4"/>
  <c r="C40" i="4" l="1"/>
  <c r="D31" i="4"/>
  <c r="D40" i="4" s="1"/>
  <c r="G31" i="4"/>
  <c r="G40" i="4" s="1"/>
  <c r="G41" i="4" s="1"/>
  <c r="B37" i="4"/>
  <c r="B3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16" i="4" l="1"/>
  <c r="G17" i="4" s="1"/>
  <c r="B40" i="4"/>
  <c r="D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<sst xmlns="http://schemas.openxmlformats.org/spreadsheetml/2006/main" count="63" uniqueCount="40">
  <si>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</si>
  <si>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</si>
  <si>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</si>
  <si>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</si>
  <si>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</si>
  <si>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</si>
  <si>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</si>
  <si>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</si>
  <si>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</si>
  <si>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</si>
  <si>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</si>
  <si>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</si>
  <si>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</si>
  <si>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</si>
  <si>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</si>
  <si>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</si>
  <si>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</si>
  <si>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</si>
  <si>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</si>
  <si>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</si>
  <si>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</si>
  <si>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</si>
  <si>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</si>
  <si>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</si>
  <si>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</si>
  <si>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</si>
  <si>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</si>
  <si>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</si>
  <si>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</si>
  <si>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</si>
  <si>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</si>
  <si>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</si>
  <si>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</si>
  <si>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</si>
  <si>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</si>
  <si>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</si>
  <si>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</si>
  <si>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</si>
  <si>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Vivienda de León, Guanajuato (IMUVI)
Estado Analítico de Ingresos
Del 1 de enero al 30 de junio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</si>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</sst>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2460675</xdr:colOff>
      <xdr:row>51</xdr:row>
      <xdr:rowOff>7940</xdr:rowOff>
    </xdr:from>
    <xdr:to>
      <xdr:col>5</xdr:col>
      <xdr:colOff>15874</xdr:colOff>
      <xdr:row>56</xdr:row>
      <xdr:rowOff>12219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067B67-7488-495D-8AE9-3D45D99A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75" y="9310690"/>
          <a:ext cx="5310137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showGridLines="0" tabSelected="1" zoomScale="120" zoomScaleNormal="12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34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22184996</v>
      </c>
      <c r="C9" s="16">
        <v>0</v>
      </c>
      <c r="D9" s="16">
        <f t="shared" si="0"/>
        <v>22184996</v>
      </c>
      <c r="E9" s="16">
        <v>13429855.369999999</v>
      </c>
      <c r="F9" s="16">
        <v>13429855.369999999</v>
      </c>
      <c r="G9" s="16">
        <f t="shared" si="1"/>
        <v>-8755140.6300000008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19552320</v>
      </c>
      <c r="C11" s="16">
        <v>0</v>
      </c>
      <c r="D11" s="16">
        <f t="shared" si="0"/>
        <v>19552320</v>
      </c>
      <c r="E11" s="16">
        <v>16781813.130000003</v>
      </c>
      <c r="F11" s="16">
        <v>16781813.130000003</v>
      </c>
      <c r="G11" s="16">
        <f t="shared" si="1"/>
        <v>-2770506.8699999973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97219363</v>
      </c>
      <c r="C13" s="16">
        <v>2690040</v>
      </c>
      <c r="D13" s="16">
        <f t="shared" si="0"/>
        <v>99909403</v>
      </c>
      <c r="E13" s="16">
        <v>46994069.939999998</v>
      </c>
      <c r="F13" s="16">
        <v>46994069.939999998</v>
      </c>
      <c r="G13" s="16">
        <f t="shared" si="1"/>
        <v>-50225293.060000002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+B5+B6+B7+B8+B9+B10+B11+B12+B13+B14</f>
        <v>138956679</v>
      </c>
      <c r="C16" s="17">
        <f t="shared" ref="C16:G16" si="2">+C5+C6+C7+C8+C9+C10+C11+C12+C13+C14</f>
        <v>2690040</v>
      </c>
      <c r="D16" s="17">
        <f t="shared" si="2"/>
        <v>141646719</v>
      </c>
      <c r="E16" s="17">
        <f t="shared" si="2"/>
        <v>77205738.439999998</v>
      </c>
      <c r="F16" s="10">
        <f t="shared" si="2"/>
        <v>77205738.439999998</v>
      </c>
      <c r="G16" s="11">
        <f t="shared" si="2"/>
        <v>-61750940.560000002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+B22+B23+B24+B25+B26+B27+B28+B29</f>
        <v>0</v>
      </c>
      <c r="C21" s="18">
        <f>+C22+C23+C24+C25+C26+C27+C28+C29</f>
        <v>0</v>
      </c>
      <c r="D21" s="18">
        <f t="shared" ref="D21:G21" si="3">+D22+D23+D24+D25+D26+D27+D28+D29</f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+B32+B33+B34+B35</f>
        <v>138956679</v>
      </c>
      <c r="C31" s="20">
        <f>+C32+C33+C34+C35</f>
        <v>2690040</v>
      </c>
      <c r="D31" s="20">
        <f t="shared" ref="D31:G31" si="6">+D32+D33+D34+D35</f>
        <v>141646719</v>
      </c>
      <c r="E31" s="20">
        <f t="shared" si="6"/>
        <v>77205738.439999998</v>
      </c>
      <c r="F31" s="20">
        <f t="shared" si="6"/>
        <v>77205738.439999998</v>
      </c>
      <c r="G31" s="20">
        <f t="shared" si="6"/>
        <v>-61750940.560000002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22184996</v>
      </c>
      <c r="C33" s="19">
        <v>0</v>
      </c>
      <c r="D33" s="19">
        <f t="shared" ref="D33:D35" si="8">+B33+C33</f>
        <v>22184996</v>
      </c>
      <c r="E33" s="19">
        <v>13429855.369999999</v>
      </c>
      <c r="F33" s="19">
        <v>13429855.369999999</v>
      </c>
      <c r="G33" s="19">
        <f t="shared" si="7"/>
        <v>-8755140.6300000008</v>
      </c>
    </row>
    <row r="34" spans="1:7" ht="22.5" x14ac:dyDescent="0.2">
      <c r="A34" s="40" t="s">
        <v>32</v>
      </c>
      <c r="B34" s="19">
        <v>19552320</v>
      </c>
      <c r="C34" s="19">
        <v>0</v>
      </c>
      <c r="D34" s="19">
        <f t="shared" si="8"/>
        <v>19552320</v>
      </c>
      <c r="E34" s="19">
        <v>16781813.130000003</v>
      </c>
      <c r="F34" s="19">
        <v>16781813.130000003</v>
      </c>
      <c r="G34" s="19">
        <f t="shared" si="7"/>
        <v>-2770506.8699999973</v>
      </c>
    </row>
    <row r="35" spans="1:7" ht="22.5" x14ac:dyDescent="0.2">
      <c r="A35" s="40" t="s">
        <v>22</v>
      </c>
      <c r="B35" s="19">
        <v>97219363</v>
      </c>
      <c r="C35" s="19">
        <v>2690040</v>
      </c>
      <c r="D35" s="19">
        <f t="shared" si="8"/>
        <v>99909403</v>
      </c>
      <c r="E35" s="19">
        <v>46994069.939999998</v>
      </c>
      <c r="F35" s="19">
        <v>46994069.939999998</v>
      </c>
      <c r="G35" s="19">
        <f t="shared" si="7"/>
        <v>-50225293.060000002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+B38</f>
        <v>0</v>
      </c>
      <c r="C37" s="20">
        <f>+C38</f>
        <v>0</v>
      </c>
      <c r="D37" s="20">
        <f t="shared" ref="D37:G37" si="9">+D38</f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20">
        <v>0</v>
      </c>
      <c r="C38" s="20">
        <v>0</v>
      </c>
      <c r="D38" s="20">
        <f>+B38+C38</f>
        <v>0</v>
      </c>
      <c r="E38" s="20">
        <v>0</v>
      </c>
      <c r="F38" s="20">
        <v>0</v>
      </c>
      <c r="G38" s="20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+B21+B31+B37</f>
        <v>138956679</v>
      </c>
      <c r="C40" s="17">
        <f>+C21+C31+C37</f>
        <v>2690040</v>
      </c>
      <c r="D40" s="17">
        <f t="shared" ref="D40:G40" si="10">+D21+D31+D37</f>
        <v>141646719</v>
      </c>
      <c r="E40" s="17">
        <f t="shared" si="10"/>
        <v>77205738.439999998</v>
      </c>
      <c r="F40" s="17">
        <f t="shared" si="10"/>
        <v>77205738.439999998</v>
      </c>
      <c r="G40" s="11">
        <f t="shared" si="10"/>
        <v>-61750940.560000002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customHeight="1" x14ac:dyDescent="0.2">
      <c r="A43" s="28" t="s">
        <v>34</v>
      </c>
    </row>
    <row r="44" spans="1:7" x14ac:dyDescent="0.2">
      <c r="A44" s="29" t="s">
        <v>35</v>
      </c>
    </row>
    <row r="45" spans="1:7" ht="22.5" customHeight="1" x14ac:dyDescent="0.2">
      <c r="A45" s="43" t="s">
        <v>36</v>
      </c>
      <c r="B45" s="43"/>
      <c r="C45" s="43"/>
      <c r="D45" s="43"/>
      <c r="E45" s="43"/>
      <c r="F45" s="43"/>
      <c r="G45" s="43"/>
    </row>
    <row r="47" spans="1:7" x14ac:dyDescent="0.2">
      <c r="A47" s="2" t="s">
        <v>39</v>
      </c>
    </row>
    <row r="49" spans="2:6" x14ac:dyDescent="0.2">
      <c r="E49" s="42"/>
      <c r="F49" s="42"/>
    </row>
    <row r="50" spans="2:6" x14ac:dyDescent="0.2">
      <c r="E50" s="42"/>
      <c r="F50" s="42"/>
    </row>
    <row r="60" spans="2:6" x14ac:dyDescent="0.2">
      <c r="B60" s="42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2024-07-11T18:15:25Z</cp:lastPrinted>
  <dcterms:created xsi:type="dcterms:W3CDTF">2012-12-11T20:48:19Z</dcterms:created>
  <dcterms:modified xsi:type="dcterms:W3CDTF">2024-07-11T18:15:26Z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